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21316 Polná - Podílná\"/>
    </mc:Choice>
  </mc:AlternateContent>
  <xr:revisionPtr revIDLastSave="0" documentId="13_ncr:1_{ED63F9A5-D2F4-4D37-871F-112F047F0EFA}" xr6:coauthVersionLast="47" xr6:coauthVersionMax="47" xr10:uidLastSave="{00000000-0000-0000-0000-000000000000}"/>
  <bookViews>
    <workbookView xWindow="-120" yWindow="-120" windowWidth="29040" windowHeight="15840" tabRatio="886" xr2:uid="{00000000-000D-0000-FFFF-FFFF00000000}"/>
  </bookViews>
  <sheets>
    <sheet name="List1" sheetId="1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_xlnm.Print_Area" localSheetId="0">List1!$A$1:$G$48</definedName>
    <definedName name="štěrkdrť">#REF!</definedName>
    <definedName name="štěrkpísek">#REF!</definedName>
  </definedNames>
  <calcPr calcId="191029" iterateDelta="9.9999999974897903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  <c r="G31" i="1" l="1"/>
  <c r="G30" i="1"/>
  <c r="G29" i="1"/>
  <c r="G28" i="1"/>
  <c r="G27" i="1"/>
  <c r="G26" i="1"/>
  <c r="G25" i="1"/>
  <c r="G24" i="1"/>
  <c r="G35" i="1"/>
  <c r="G38" i="1" s="1"/>
  <c r="G36" i="1"/>
  <c r="G32" i="1" l="1"/>
  <c r="G13" i="1"/>
  <c r="E17" i="1" l="1"/>
  <c r="G20" i="1" l="1"/>
  <c r="G19" i="1"/>
  <c r="G18" i="1"/>
  <c r="G17" i="1"/>
  <c r="G16" i="1"/>
  <c r="G15" i="1"/>
  <c r="G14" i="1"/>
  <c r="G9" i="1"/>
  <c r="G10" i="1" s="1"/>
  <c r="G21" i="1" l="1"/>
  <c r="G41" i="1" l="1"/>
  <c r="G47" i="1" s="1"/>
  <c r="G48" i="1" s="1"/>
</calcChain>
</file>

<file path=xl/sharedStrings.xml><?xml version="1.0" encoding="utf-8"?>
<sst xmlns="http://schemas.openxmlformats.org/spreadsheetml/2006/main" count="76" uniqueCount="52">
  <si>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</si>
  <si>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</si>
  <si>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</si>
  <si>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</si>
  <si>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</si>
  <si>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</si>
  <si>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</si>
  <si>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</si>
  <si>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</si>
  <si>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</si>
  <si>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</si>
  <si>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</si>
  <si>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</si>
  <si>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</si>
  <si>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</si>
  <si>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</si>
  <si>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</si>
  <si>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</si>
  <si>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</si>
  <si>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</si>
  <si>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</si>
  <si>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</si>
  <si>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</si>
  <si>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</si>
  <si>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</si>
  <si>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</si>
  <si>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</si>
  <si>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</si>
  <si>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</si>
  <si>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</si>
  <si>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Celkem s DPH 21%</t>
  </si>
  <si>
    <t>Stavba:</t>
  </si>
  <si>
    <t>Dopravně inženýrské opatření (DIO) po dobu výstavby vč. zvláštního užívání komunikace</t>
  </si>
  <si>
    <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</si>
  <si>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Ostatní konstrukce  a práce</t>
  </si>
  <si>
    <t>t</t>
  </si>
  <si>
    <t>Vodorovné dopravní značení - vodící čára šířky 125 mm - barva</t>
  </si>
  <si>
    <t>Asfaltový beton vrstva obrusná ACO 11+ tl. 50 mm</t>
  </si>
  <si>
    <t>Řezání stávajícího živičného krytu hl. do 50 mm (napojení nového a starého krytu)</t>
  </si>
  <si>
    <t>Utěsnění spár za tepla</t>
  </si>
  <si>
    <t>Odkopávky pro zřízení krajnic (zemní práce, odvoz, likvidace odpadu)</t>
  </si>
  <si>
    <t>Odvodnění - výměna žlabovek a obrubníků (bude účtováno dle skutečnosti)</t>
  </si>
  <si>
    <t>Odstranění živičného podkladu frézováním do tl. 50 mm bez překážek v trase s naložením, vč. zametení podkladu (st.0,000 - 0,170)</t>
  </si>
  <si>
    <t>Komunikace III/21315 Polná</t>
  </si>
  <si>
    <t>Provedení vyrovnávek 50 % z ACL 16 z nemodifikovaného asfaltu tl. 50 mm  (st. 0,000 - 1,160)</t>
  </si>
  <si>
    <t>Odstranění živičného podkladu frézováním do tl. 50 mm bez překážek v trase s naložením, vč. zametení podkladu (st.0,150 - 0,500)</t>
  </si>
  <si>
    <t>Provedení vyrovnávek 10 % z ACL 16 z nemodifikovaného asfaltu tl. 50 mm   (st.0,150 - 0,500)</t>
  </si>
  <si>
    <t>Oprava povrchu silnice III/21316 Polná - km cca 0,000 - 1,160 ( š. 4,0 m, 4640 m2) a III/21315 Polná - km cca 0,150 - 0,500 ( š. 5,0 m, 1750 m2)</t>
  </si>
  <si>
    <t>Zpevnění krajnic (š=250mm oboustranně) a dosyp sjezdů vhodným materiálem dle potřeby (odhad 20m2)</t>
  </si>
  <si>
    <t>Komunikace III/21316 Polná - Podílná</t>
  </si>
  <si>
    <t>Zpevnění krajnic (š=250mm oboustranně) a dosyp sjezdů vhodným materiálem dle potřeby (odhad 40m2)</t>
  </si>
  <si>
    <t xml:space="preserve">Přesun hmot pro pozemní komunikace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</si>
</sst>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charset val="238"/>
    </font>
    <font>
      <sz val="8"/>
      <name val="Arial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6" fillId="0" borderId="0"/>
    <xf numFmtId="0" fontId="10" fillId="0" borderId="0"/>
  </cellStyleXfs>
  <cellXfs count="55">
    <xf numFmtId="0" fontId="0" fillId="0" borderId="0" xfId="0"/>
    <xf numFmtId="0" fontId="3" fillId="0" borderId="1" xfId="3" applyFont="1" applyBorder="1" applyAlignment="1">
      <alignment horizontal="center"/>
    </xf>
    <xf numFmtId="49" fontId="3" fillId="0" borderId="2" xfId="3" applyNumberFormat="1" applyFont="1" applyBorder="1" applyAlignment="1">
      <alignment horizontal="center"/>
    </xf>
    <xf numFmtId="0" fontId="3" fillId="0" borderId="3" xfId="3" applyFont="1" applyBorder="1" applyAlignment="1">
      <alignment horizontal="center"/>
    </xf>
    <xf numFmtId="49" fontId="3" fillId="0" borderId="4" xfId="3" applyNumberFormat="1" applyFont="1" applyBorder="1" applyAlignment="1">
      <alignment horizontal="center"/>
    </xf>
    <xf numFmtId="0" fontId="3" fillId="0" borderId="4" xfId="3" applyFont="1" applyBorder="1" applyAlignment="1">
      <alignment horizontal="center"/>
    </xf>
    <xf numFmtId="0" fontId="3" fillId="0" borderId="5" xfId="3" applyFont="1" applyBorder="1" applyAlignment="1">
      <alignment horizontal="center"/>
    </xf>
    <xf numFmtId="0" fontId="3" fillId="0" borderId="6" xfId="3" applyFont="1" applyBorder="1" applyAlignment="1">
      <alignment horizontal="center"/>
    </xf>
    <xf numFmtId="49" fontId="3" fillId="0" borderId="7" xfId="3" applyNumberFormat="1" applyFont="1" applyBorder="1" applyAlignment="1">
      <alignment horizontal="center"/>
    </xf>
    <xf numFmtId="4" fontId="3" fillId="0" borderId="7" xfId="3" applyNumberFormat="1" applyFont="1" applyBorder="1" applyAlignment="1">
      <alignment horizontal="right" vertical="center" indent="1"/>
    </xf>
    <xf numFmtId="4" fontId="3" fillId="0" borderId="8" xfId="3" applyNumberFormat="1" applyFont="1" applyBorder="1" applyAlignment="1">
      <alignment horizontal="right" vertical="center" indent="1"/>
    </xf>
    <xf numFmtId="4" fontId="5" fillId="0" borderId="8" xfId="3" applyNumberFormat="1" applyFont="1" applyBorder="1" applyAlignment="1">
      <alignment horizontal="right" vertical="center" indent="1"/>
    </xf>
    <xf numFmtId="0" fontId="3" fillId="0" borderId="9" xfId="3" applyFont="1" applyBorder="1" applyAlignment="1">
      <alignment horizontal="center"/>
    </xf>
    <xf numFmtId="49" fontId="3" fillId="0" borderId="10" xfId="3" applyNumberFormat="1" applyFont="1" applyBorder="1" applyAlignment="1">
      <alignment horizontal="center"/>
    </xf>
    <xf numFmtId="4" fontId="3" fillId="0" borderId="10" xfId="3" applyNumberFormat="1" applyFont="1" applyBorder="1" applyAlignment="1">
      <alignment horizontal="right" vertical="center" indent="1"/>
    </xf>
    <xf numFmtId="0" fontId="1" fillId="0" borderId="6" xfId="3" applyFont="1" applyBorder="1" applyAlignment="1">
      <alignment horizontal="center" vertical="center"/>
    </xf>
    <xf numFmtId="49" fontId="1" fillId="0" borderId="7" xfId="3" applyNumberFormat="1" applyFont="1" applyBorder="1" applyAlignment="1">
      <alignment horizontal="center" vertical="center"/>
    </xf>
    <xf numFmtId="4" fontId="2" fillId="0" borderId="8" xfId="3" applyNumberFormat="1" applyFont="1" applyBorder="1" applyAlignment="1">
      <alignment horizontal="right" vertical="center" indent="1"/>
    </xf>
    <xf numFmtId="0" fontId="1" fillId="2" borderId="7" xfId="3" applyFont="1" applyFill="1" applyBorder="1" applyAlignment="1">
      <alignment horizontal="center" vertical="center"/>
    </xf>
    <xf numFmtId="0" fontId="3" fillId="0" borderId="2" xfId="3" applyFont="1" applyBorder="1" applyAlignment="1">
      <alignment horizontal="center"/>
    </xf>
    <xf numFmtId="0" fontId="5" fillId="0" borderId="7" xfId="3" applyFont="1" applyBorder="1" applyAlignment="1">
      <alignment horizontal="left" vertical="center" indent="1"/>
    </xf>
    <xf numFmtId="0" fontId="2" fillId="0" borderId="10" xfId="3" applyFont="1" applyBorder="1" applyAlignment="1">
      <alignment horizontal="left" vertical="center" indent="1"/>
    </xf>
    <xf numFmtId="0" fontId="2" fillId="0" borderId="7" xfId="3" applyFont="1" applyBorder="1" applyAlignment="1">
      <alignment horizontal="left" vertical="center" indent="1"/>
    </xf>
    <xf numFmtId="0" fontId="8" fillId="0" borderId="7" xfId="3" applyFont="1" applyBorder="1" applyAlignment="1">
      <alignment horizontal="center"/>
    </xf>
    <xf numFmtId="0" fontId="8" fillId="0" borderId="10" xfId="3" applyFont="1" applyBorder="1" applyAlignment="1">
      <alignment horizontal="center"/>
    </xf>
    <xf numFmtId="164" fontId="5" fillId="3" borderId="11" xfId="3" applyNumberFormat="1" applyFont="1" applyFill="1" applyBorder="1" applyAlignment="1">
      <alignment horizontal="right" vertical="center" indent="1"/>
    </xf>
    <xf numFmtId="0" fontId="1" fillId="0" borderId="6" xfId="3" applyFont="1" applyBorder="1" applyAlignment="1">
      <alignment horizontal="left"/>
    </xf>
    <xf numFmtId="49" fontId="1" fillId="0" borderId="7" xfId="3" applyNumberFormat="1" applyFont="1" applyBorder="1" applyAlignment="1">
      <alignment horizontal="center"/>
    </xf>
    <xf numFmtId="0" fontId="1" fillId="0" borderId="7" xfId="3" applyFont="1" applyBorder="1" applyAlignment="1">
      <alignment horizontal="left" vertical="center" indent="1"/>
    </xf>
    <xf numFmtId="0" fontId="1" fillId="0" borderId="6" xfId="3" applyFont="1" applyBorder="1" applyAlignment="1">
      <alignment horizontal="center"/>
    </xf>
    <xf numFmtId="4" fontId="3" fillId="0" borderId="7" xfId="3" applyNumberFormat="1" applyFont="1" applyBorder="1" applyAlignment="1">
      <alignment vertical="center"/>
    </xf>
    <xf numFmtId="4" fontId="3" fillId="0" borderId="10" xfId="3" applyNumberFormat="1" applyFont="1" applyBorder="1" applyAlignment="1">
      <alignment vertical="center"/>
    </xf>
    <xf numFmtId="4" fontId="1" fillId="0" borderId="7" xfId="3" applyNumberFormat="1" applyFont="1" applyBorder="1" applyAlignment="1">
      <alignment horizontal="right" vertical="center" indent="1"/>
    </xf>
    <xf numFmtId="0" fontId="2" fillId="0" borderId="12" xfId="3" applyFont="1" applyBorder="1" applyAlignment="1">
      <alignment horizontal="center"/>
    </xf>
    <xf numFmtId="49" fontId="2" fillId="0" borderId="13" xfId="3" applyNumberFormat="1" applyFont="1" applyBorder="1" applyAlignment="1">
      <alignment horizontal="center"/>
    </xf>
    <xf numFmtId="0" fontId="2" fillId="0" borderId="13" xfId="3" applyFont="1" applyBorder="1" applyAlignment="1">
      <alignment horizontal="center"/>
    </xf>
    <xf numFmtId="0" fontId="2" fillId="0" borderId="14" xfId="3" applyFont="1" applyBorder="1" applyAlignment="1">
      <alignment horizontal="center"/>
    </xf>
    <xf numFmtId="0" fontId="9" fillId="0" borderId="0" xfId="3" applyFont="1" applyAlignment="1">
      <alignment vertical="center"/>
    </xf>
    <xf numFmtId="0" fontId="4" fillId="0" borderId="0" xfId="3" applyFont="1"/>
    <xf numFmtId="4" fontId="1" fillId="2" borderId="7" xfId="3" applyNumberFormat="1" applyFont="1" applyFill="1" applyBorder="1" applyAlignment="1">
      <alignment horizontal="right" vertical="center" indent="1"/>
    </xf>
    <xf numFmtId="0" fontId="1" fillId="0" borderId="7" xfId="3" applyFont="1" applyBorder="1" applyAlignment="1">
      <alignment horizontal="center" vertical="center"/>
    </xf>
    <xf numFmtId="44" fontId="0" fillId="0" borderId="0" xfId="3" applyNumberFormat="1" applyFont="1"/>
    <xf numFmtId="4" fontId="1" fillId="0" borderId="7" xfId="3" applyNumberFormat="1" applyFont="1" applyBorder="1" applyAlignment="1">
      <alignment horizontal="center" vertical="center"/>
    </xf>
    <xf numFmtId="0" fontId="1" fillId="0" borderId="15" xfId="3" applyFont="1" applyBorder="1" applyAlignment="1">
      <alignment horizontal="left" vertical="center" indent="1"/>
    </xf>
    <xf numFmtId="0" fontId="1" fillId="0" borderId="15" xfId="3" applyFont="1" applyBorder="1" applyAlignment="1" applyProtection="1">
      <alignment horizontal="center" vertical="center"/>
      <protection locked="0"/>
    </xf>
    <xf numFmtId="4" fontId="1" fillId="0" borderId="15" xfId="3" applyNumberFormat="1" applyFont="1" applyBorder="1" applyAlignment="1" applyProtection="1">
      <alignment horizontal="right" vertical="center" indent="1"/>
      <protection locked="0"/>
    </xf>
    <xf numFmtId="0" fontId="2" fillId="0" borderId="17" xfId="3" applyFont="1" applyBorder="1" applyAlignment="1">
      <alignment horizontal="center"/>
    </xf>
    <xf numFmtId="49" fontId="2" fillId="0" borderId="18" xfId="3" applyNumberFormat="1" applyFont="1" applyBorder="1" applyAlignment="1">
      <alignment horizontal="center"/>
    </xf>
    <xf numFmtId="0" fontId="2" fillId="0" borderId="18" xfId="3" applyFont="1" applyBorder="1" applyAlignment="1">
      <alignment horizontal="center"/>
    </xf>
    <xf numFmtId="0" fontId="2" fillId="0" borderId="19" xfId="3" applyFont="1" applyBorder="1" applyAlignment="1">
      <alignment horizontal="center"/>
    </xf>
    <xf numFmtId="0" fontId="12" fillId="0" borderId="0" xfId="3" applyFont="1"/>
    <xf numFmtId="0" fontId="12" fillId="0" borderId="0" xfId="0" applyFont="1"/>
    <xf numFmtId="0" fontId="12" fillId="2" borderId="0" xfId="3" applyFont="1" applyFill="1"/>
    <xf numFmtId="0" fontId="3" fillId="0" borderId="2" xfId="3" applyFont="1" applyBorder="1" applyAlignment="1">
      <alignment horizontal="center"/>
    </xf>
    <xf numFmtId="0" fontId="3" fillId="0" borderId="16" xfId="3" applyFont="1" applyBorder="1" applyAlignment="1">
      <alignment horizontal="center"/>
    </xf>
  </cellXfs>
  <cellStyles count="4">
    <cellStyle name="Normal" xfId="3" xr:uid="{00000000-0005-0000-0000-000000000000}"/>
    <cellStyle name="Normální" xfId="0" builtinId="0"/>
    <cellStyle name="normální 2" xfId="1" xr:uid="{00000000-0005-0000-0000-000002000000}"/>
    <cellStyle name="text" xfId="2" xr:uid="{00000000-0005-0000-0000-000003000000}"/>
  </cellStyles>
  <dxfs count="4">
    <dxf>
      <font>
        <color theme="0" tint="-0.24994659260841701"/>
      </font>
      <protection locked="0"/>
    </dxf>
    <dxf>
      <font>
        <color theme="0" tint="-0.24994659260841701"/>
      </font>
      <protection locked="0"/>
    </dxf>
    <dxf>
      <font>
        <color theme="0" tint="-0.24994659260841701"/>
      </font>
      <fill>
        <patternFill>
          <bgColor theme="9" tint="0.59996337778862885"/>
        </patternFill>
      </fill>
      <protection locked="0"/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1"/>
  <sheetViews>
    <sheetView tabSelected="1" zoomScaleNormal="100" workbookViewId="0">
      <selection activeCell="L36" sqref="L36"/>
    </sheetView>
  </sheetViews>
  <sheetFormatPr defaultRowHeight="12.75" x14ac:dyDescent="0.2"/>
  <cols>
    <col min="3" max="3" width="93.140625" customWidth="1"/>
    <col min="5" max="6" width="9.5703125" bestFit="1" customWidth="1"/>
    <col min="7" max="7" width="16.140625" customWidth="1"/>
  </cols>
  <sheetData>
    <row r="2" spans="1:8" x14ac:dyDescent="0.2">
      <c r="A2" s="38" t="s">
        <v>31</v>
      </c>
      <c r="C2" s="37" t="s">
        <v>47</v>
      </c>
    </row>
    <row r="3" spans="1:8" ht="13.5" thickBot="1" x14ac:dyDescent="0.25"/>
    <row r="4" spans="1:8" x14ac:dyDescent="0.2">
      <c r="A4" s="1" t="s">
        <v>0</v>
      </c>
      <c r="B4" s="2" t="s">
        <v>1</v>
      </c>
      <c r="C4" s="19" t="s">
        <v>2</v>
      </c>
      <c r="D4" s="19" t="s">
        <v>3</v>
      </c>
      <c r="E4" s="19" t="s">
        <v>4</v>
      </c>
      <c r="F4" s="53" t="s">
        <v>5</v>
      </c>
      <c r="G4" s="54"/>
    </row>
    <row r="5" spans="1:8" x14ac:dyDescent="0.2">
      <c r="A5" s="3" t="s">
        <v>6</v>
      </c>
      <c r="B5" s="4" t="s">
        <v>7</v>
      </c>
      <c r="C5" s="5"/>
      <c r="D5" s="5"/>
      <c r="E5" s="5" t="s">
        <v>8</v>
      </c>
      <c r="F5" s="5" t="s">
        <v>9</v>
      </c>
      <c r="G5" s="6" t="s">
        <v>10</v>
      </c>
    </row>
    <row r="6" spans="1:8" ht="13.5" thickBot="1" x14ac:dyDescent="0.25">
      <c r="A6" s="33" t="s">
        <v>23</v>
      </c>
      <c r="B6" s="34" t="s">
        <v>24</v>
      </c>
      <c r="C6" s="35" t="s">
        <v>25</v>
      </c>
      <c r="D6" s="35" t="s">
        <v>26</v>
      </c>
      <c r="E6" s="35" t="s">
        <v>27</v>
      </c>
      <c r="F6" s="35" t="s">
        <v>28</v>
      </c>
      <c r="G6" s="36" t="s">
        <v>29</v>
      </c>
    </row>
    <row r="7" spans="1:8" ht="13.5" thickTop="1" x14ac:dyDescent="0.2">
      <c r="A7" s="46"/>
      <c r="B7" s="47"/>
      <c r="C7" s="48"/>
      <c r="D7" s="48"/>
      <c r="E7" s="48"/>
      <c r="F7" s="48"/>
      <c r="G7" s="49"/>
    </row>
    <row r="8" spans="1:8" x14ac:dyDescent="0.2">
      <c r="A8" s="15"/>
      <c r="B8" s="16"/>
      <c r="C8" s="22" t="s">
        <v>21</v>
      </c>
      <c r="D8" s="18"/>
      <c r="E8" s="32"/>
      <c r="F8" s="9"/>
      <c r="G8" s="17"/>
    </row>
    <row r="9" spans="1:8" x14ac:dyDescent="0.2">
      <c r="A9" s="15">
        <v>1</v>
      </c>
      <c r="B9" s="16"/>
      <c r="C9" s="28" t="s">
        <v>32</v>
      </c>
      <c r="D9" s="18" t="s">
        <v>20</v>
      </c>
      <c r="E9" s="32">
        <v>1</v>
      </c>
      <c r="F9" s="42"/>
      <c r="G9" s="10">
        <f>F9*E9</f>
        <v>0</v>
      </c>
    </row>
    <row r="10" spans="1:8" x14ac:dyDescent="0.2">
      <c r="A10" s="15"/>
      <c r="B10" s="16"/>
      <c r="C10" s="22" t="s">
        <v>21</v>
      </c>
      <c r="D10" s="18"/>
      <c r="E10" s="32"/>
      <c r="F10" s="32"/>
      <c r="G10" s="17">
        <f>SUM(G9)</f>
        <v>0</v>
      </c>
    </row>
    <row r="11" spans="1:8" x14ac:dyDescent="0.2">
      <c r="A11" s="15"/>
      <c r="B11" s="16"/>
      <c r="C11" s="28"/>
      <c r="D11" s="18"/>
      <c r="E11" s="32"/>
      <c r="F11" s="32"/>
      <c r="G11" s="10"/>
    </row>
    <row r="12" spans="1:8" ht="13.5" customHeight="1" x14ac:dyDescent="0.2">
      <c r="A12" s="15"/>
      <c r="B12" s="16"/>
      <c r="C12" s="22" t="s">
        <v>49</v>
      </c>
      <c r="D12" s="18"/>
      <c r="E12" s="32"/>
      <c r="F12" s="32"/>
      <c r="G12" s="10"/>
    </row>
    <row r="13" spans="1:8" ht="13.5" customHeight="1" x14ac:dyDescent="0.2">
      <c r="A13" s="15">
        <v>2</v>
      </c>
      <c r="B13" s="16"/>
      <c r="C13" s="28" t="s">
        <v>40</v>
      </c>
      <c r="D13" s="18" t="s">
        <v>22</v>
      </c>
      <c r="E13" s="32">
        <v>620</v>
      </c>
      <c r="F13" s="32"/>
      <c r="G13" s="10">
        <f t="shared" ref="G13" si="0">F13*E13</f>
        <v>0</v>
      </c>
    </row>
    <row r="14" spans="1:8" x14ac:dyDescent="0.2">
      <c r="A14" s="15">
        <v>3</v>
      </c>
      <c r="B14" s="16"/>
      <c r="C14" s="28" t="s">
        <v>42</v>
      </c>
      <c r="D14" s="18" t="s">
        <v>22</v>
      </c>
      <c r="E14" s="32">
        <v>680</v>
      </c>
      <c r="F14" s="32"/>
      <c r="G14" s="10">
        <f t="shared" ref="G14:G20" si="1">F14*E14</f>
        <v>0</v>
      </c>
    </row>
    <row r="15" spans="1:8" x14ac:dyDescent="0.2">
      <c r="A15" s="15">
        <v>4</v>
      </c>
      <c r="B15" s="16"/>
      <c r="C15" s="28" t="s">
        <v>38</v>
      </c>
      <c r="D15" s="18" t="s">
        <v>19</v>
      </c>
      <c r="E15" s="39">
        <v>30</v>
      </c>
      <c r="F15" s="32"/>
      <c r="G15" s="10">
        <f t="shared" si="1"/>
        <v>0</v>
      </c>
    </row>
    <row r="16" spans="1:8" x14ac:dyDescent="0.2">
      <c r="A16" s="15">
        <v>5</v>
      </c>
      <c r="B16" s="16"/>
      <c r="C16" s="28" t="s">
        <v>44</v>
      </c>
      <c r="D16" s="40" t="s">
        <v>35</v>
      </c>
      <c r="E16" s="39">
        <v>290</v>
      </c>
      <c r="F16" s="32"/>
      <c r="G16" s="10">
        <f t="shared" si="1"/>
        <v>0</v>
      </c>
      <c r="H16" s="38"/>
    </row>
    <row r="17" spans="1:8" x14ac:dyDescent="0.2">
      <c r="A17" s="15">
        <v>6</v>
      </c>
      <c r="B17" s="16"/>
      <c r="C17" s="28" t="s">
        <v>33</v>
      </c>
      <c r="D17" s="40" t="s">
        <v>22</v>
      </c>
      <c r="E17" s="32">
        <f>4640+1856</f>
        <v>6496</v>
      </c>
      <c r="F17" s="32"/>
      <c r="G17" s="10">
        <f t="shared" si="1"/>
        <v>0</v>
      </c>
      <c r="H17" s="38"/>
    </row>
    <row r="18" spans="1:8" x14ac:dyDescent="0.2">
      <c r="A18" s="15">
        <v>7</v>
      </c>
      <c r="B18" s="16"/>
      <c r="C18" s="28" t="s">
        <v>39</v>
      </c>
      <c r="D18" s="40" t="s">
        <v>19</v>
      </c>
      <c r="E18" s="32">
        <v>30</v>
      </c>
      <c r="F18" s="32"/>
      <c r="G18" s="10">
        <f t="shared" si="1"/>
        <v>0</v>
      </c>
    </row>
    <row r="19" spans="1:8" x14ac:dyDescent="0.2">
      <c r="A19" s="15">
        <v>8</v>
      </c>
      <c r="B19" s="16"/>
      <c r="C19" s="28" t="s">
        <v>37</v>
      </c>
      <c r="D19" s="40" t="s">
        <v>22</v>
      </c>
      <c r="E19" s="32">
        <v>4640</v>
      </c>
      <c r="F19" s="32"/>
      <c r="G19" s="10">
        <f t="shared" si="1"/>
        <v>0</v>
      </c>
    </row>
    <row r="20" spans="1:8" x14ac:dyDescent="0.2">
      <c r="A20" s="15">
        <v>9</v>
      </c>
      <c r="B20" s="16"/>
      <c r="C20" s="28" t="s">
        <v>50</v>
      </c>
      <c r="D20" s="40" t="s">
        <v>22</v>
      </c>
      <c r="E20" s="32">
        <v>620</v>
      </c>
      <c r="F20" s="32"/>
      <c r="G20" s="10">
        <f t="shared" si="1"/>
        <v>0</v>
      </c>
      <c r="H20" s="50"/>
    </row>
    <row r="21" spans="1:8" x14ac:dyDescent="0.2">
      <c r="A21" s="15"/>
      <c r="B21" s="16"/>
      <c r="C21" s="22" t="s">
        <v>18</v>
      </c>
      <c r="D21" s="18"/>
      <c r="E21" s="32"/>
      <c r="F21" s="32"/>
      <c r="G21" s="17">
        <f>SUM(G13:G20)</f>
        <v>0</v>
      </c>
      <c r="H21" s="51"/>
    </row>
    <row r="22" spans="1:8" x14ac:dyDescent="0.2">
      <c r="A22" s="15"/>
      <c r="B22" s="16"/>
      <c r="C22" s="22"/>
      <c r="D22" s="18"/>
      <c r="E22" s="32"/>
      <c r="F22" s="32"/>
      <c r="G22" s="17"/>
      <c r="H22" s="51"/>
    </row>
    <row r="23" spans="1:8" ht="13.5" customHeight="1" x14ac:dyDescent="0.2">
      <c r="A23" s="15"/>
      <c r="B23" s="16"/>
      <c r="C23" s="22" t="s">
        <v>43</v>
      </c>
      <c r="D23" s="18"/>
      <c r="E23" s="32"/>
      <c r="F23" s="32"/>
      <c r="G23" s="10"/>
      <c r="H23" s="51"/>
    </row>
    <row r="24" spans="1:8" ht="13.5" customHeight="1" x14ac:dyDescent="0.2">
      <c r="A24" s="15">
        <v>10</v>
      </c>
      <c r="B24" s="16"/>
      <c r="C24" s="28" t="s">
        <v>40</v>
      </c>
      <c r="D24" s="18" t="s">
        <v>22</v>
      </c>
      <c r="E24" s="32">
        <v>175</v>
      </c>
      <c r="F24" s="32"/>
      <c r="G24" s="10">
        <f t="shared" ref="G24:G31" si="2">F24*E24</f>
        <v>0</v>
      </c>
      <c r="H24" s="51"/>
    </row>
    <row r="25" spans="1:8" x14ac:dyDescent="0.2">
      <c r="A25" s="15">
        <v>11</v>
      </c>
      <c r="B25" s="16"/>
      <c r="C25" s="28" t="s">
        <v>45</v>
      </c>
      <c r="D25" s="18" t="s">
        <v>22</v>
      </c>
      <c r="E25" s="32">
        <v>1750</v>
      </c>
      <c r="F25" s="32"/>
      <c r="G25" s="10">
        <f t="shared" si="2"/>
        <v>0</v>
      </c>
      <c r="H25" s="51"/>
    </row>
    <row r="26" spans="1:8" x14ac:dyDescent="0.2">
      <c r="A26" s="15">
        <v>12</v>
      </c>
      <c r="B26" s="16"/>
      <c r="C26" s="28" t="s">
        <v>38</v>
      </c>
      <c r="D26" s="18" t="s">
        <v>19</v>
      </c>
      <c r="E26" s="39">
        <v>5</v>
      </c>
      <c r="F26" s="32"/>
      <c r="G26" s="10">
        <f t="shared" si="2"/>
        <v>0</v>
      </c>
      <c r="H26" s="51"/>
    </row>
    <row r="27" spans="1:8" x14ac:dyDescent="0.2">
      <c r="A27" s="15">
        <v>13</v>
      </c>
      <c r="B27" s="16"/>
      <c r="C27" s="28" t="s">
        <v>46</v>
      </c>
      <c r="D27" s="40" t="s">
        <v>35</v>
      </c>
      <c r="E27" s="39">
        <v>22</v>
      </c>
      <c r="F27" s="32"/>
      <c r="G27" s="10">
        <f t="shared" si="2"/>
        <v>0</v>
      </c>
      <c r="H27" s="50"/>
    </row>
    <row r="28" spans="1:8" x14ac:dyDescent="0.2">
      <c r="A28" s="15">
        <v>14</v>
      </c>
      <c r="B28" s="16"/>
      <c r="C28" s="28" t="s">
        <v>33</v>
      </c>
      <c r="D28" s="40" t="s">
        <v>22</v>
      </c>
      <c r="E28" s="32">
        <v>1750</v>
      </c>
      <c r="F28" s="32"/>
      <c r="G28" s="10">
        <f t="shared" si="2"/>
        <v>0</v>
      </c>
      <c r="H28" s="50"/>
    </row>
    <row r="29" spans="1:8" x14ac:dyDescent="0.2">
      <c r="A29" s="15">
        <v>15</v>
      </c>
      <c r="B29" s="16"/>
      <c r="C29" s="28" t="s">
        <v>39</v>
      </c>
      <c r="D29" s="40" t="s">
        <v>19</v>
      </c>
      <c r="E29" s="32">
        <v>5</v>
      </c>
      <c r="F29" s="32"/>
      <c r="G29" s="10">
        <f t="shared" si="2"/>
        <v>0</v>
      </c>
      <c r="H29" s="51"/>
    </row>
    <row r="30" spans="1:8" x14ac:dyDescent="0.2">
      <c r="A30" s="15">
        <v>16</v>
      </c>
      <c r="B30" s="16"/>
      <c r="C30" s="28" t="s">
        <v>37</v>
      </c>
      <c r="D30" s="40" t="s">
        <v>22</v>
      </c>
      <c r="E30" s="32">
        <v>1750</v>
      </c>
      <c r="F30" s="32"/>
      <c r="G30" s="10">
        <f t="shared" si="2"/>
        <v>0</v>
      </c>
      <c r="H30" s="51"/>
    </row>
    <row r="31" spans="1:8" x14ac:dyDescent="0.2">
      <c r="A31" s="15">
        <v>17</v>
      </c>
      <c r="B31" s="16"/>
      <c r="C31" s="28" t="s">
        <v>48</v>
      </c>
      <c r="D31" s="40" t="s">
        <v>22</v>
      </c>
      <c r="E31" s="32">
        <v>195</v>
      </c>
      <c r="F31" s="32"/>
      <c r="G31" s="10">
        <f t="shared" si="2"/>
        <v>0</v>
      </c>
      <c r="H31" s="52"/>
    </row>
    <row r="32" spans="1:8" x14ac:dyDescent="0.2">
      <c r="A32" s="15"/>
      <c r="B32" s="16"/>
      <c r="C32" s="22" t="s">
        <v>18</v>
      </c>
      <c r="D32" s="18"/>
      <c r="E32" s="32"/>
      <c r="F32" s="32"/>
      <c r="G32" s="17">
        <f>SUM(G24:G31)</f>
        <v>0</v>
      </c>
    </row>
    <row r="33" spans="1:7" x14ac:dyDescent="0.2">
      <c r="A33" s="15"/>
      <c r="B33" s="16"/>
      <c r="C33" s="28"/>
      <c r="D33" s="18"/>
      <c r="E33" s="32"/>
      <c r="F33" s="32"/>
      <c r="G33" s="10"/>
    </row>
    <row r="34" spans="1:7" x14ac:dyDescent="0.2">
      <c r="A34" s="15"/>
      <c r="B34" s="16"/>
      <c r="C34" s="22" t="s">
        <v>34</v>
      </c>
      <c r="D34" s="18"/>
      <c r="E34" s="32"/>
      <c r="F34" s="32"/>
      <c r="G34" s="10"/>
    </row>
    <row r="35" spans="1:7" x14ac:dyDescent="0.2">
      <c r="A35" s="15">
        <v>18</v>
      </c>
      <c r="B35" s="16"/>
      <c r="C35" s="43" t="s">
        <v>36</v>
      </c>
      <c r="D35" s="44" t="s">
        <v>19</v>
      </c>
      <c r="E35" s="45">
        <v>3020</v>
      </c>
      <c r="F35" s="45"/>
      <c r="G35" s="10">
        <f>F35*E35</f>
        <v>0</v>
      </c>
    </row>
    <row r="36" spans="1:7" x14ac:dyDescent="0.2">
      <c r="A36" s="15">
        <v>19</v>
      </c>
      <c r="B36" s="16"/>
      <c r="C36" s="28" t="s">
        <v>41</v>
      </c>
      <c r="D36" s="40" t="s">
        <v>19</v>
      </c>
      <c r="E36" s="32">
        <v>30</v>
      </c>
      <c r="F36" s="32"/>
      <c r="G36" s="10">
        <f>F36*E36</f>
        <v>0</v>
      </c>
    </row>
    <row r="37" spans="1:7" x14ac:dyDescent="0.2">
      <c r="A37" s="15">
        <v>20</v>
      </c>
      <c r="B37" s="16"/>
      <c r="C37" s="28" t="s">
        <v>51</v>
      </c>
      <c r="D37" s="40" t="s">
        <v>20</v>
      </c>
      <c r="E37" s="32">
        <v>1</v>
      </c>
      <c r="F37" s="32"/>
      <c r="G37" s="10">
        <f>F37*E37</f>
        <v>0</v>
      </c>
    </row>
    <row r="38" spans="1:7" x14ac:dyDescent="0.2">
      <c r="A38" s="7"/>
      <c r="B38" s="8"/>
      <c r="C38" s="22" t="s">
        <v>34</v>
      </c>
      <c r="D38" s="18"/>
      <c r="E38" s="32"/>
      <c r="F38" s="9"/>
      <c r="G38" s="17">
        <f>SUM(G35:G37)</f>
        <v>0</v>
      </c>
    </row>
    <row r="39" spans="1:7" x14ac:dyDescent="0.2">
      <c r="A39" s="7"/>
      <c r="B39" s="8"/>
      <c r="C39" s="28"/>
      <c r="D39" s="18"/>
      <c r="E39" s="32"/>
      <c r="F39" s="9"/>
      <c r="G39" s="10"/>
    </row>
    <row r="40" spans="1:7" x14ac:dyDescent="0.2">
      <c r="A40" s="7"/>
      <c r="B40" s="8"/>
      <c r="C40" s="28"/>
      <c r="D40" s="18"/>
      <c r="E40" s="32"/>
      <c r="F40" s="9"/>
      <c r="G40" s="10"/>
    </row>
    <row r="41" spans="1:7" x14ac:dyDescent="0.2">
      <c r="A41" s="7"/>
      <c r="B41" s="8"/>
      <c r="C41" s="20" t="s">
        <v>11</v>
      </c>
      <c r="D41" s="23"/>
      <c r="E41" s="30"/>
      <c r="F41" s="9"/>
      <c r="G41" s="11">
        <f>G10+G21+G38+G32</f>
        <v>0</v>
      </c>
    </row>
    <row r="42" spans="1:7" x14ac:dyDescent="0.2">
      <c r="A42" s="26" t="s">
        <v>12</v>
      </c>
      <c r="B42" s="27"/>
      <c r="C42" s="28"/>
      <c r="D42" s="23"/>
      <c r="E42" s="30"/>
      <c r="F42" s="9"/>
      <c r="G42" s="10"/>
    </row>
    <row r="43" spans="1:7" x14ac:dyDescent="0.2">
      <c r="A43" s="29"/>
      <c r="B43" s="27"/>
      <c r="C43" s="22" t="s">
        <v>13</v>
      </c>
      <c r="D43" s="23"/>
      <c r="E43" s="30"/>
      <c r="F43" s="9"/>
      <c r="G43" s="10"/>
    </row>
    <row r="44" spans="1:7" x14ac:dyDescent="0.2">
      <c r="A44" s="29"/>
      <c r="B44" s="27"/>
      <c r="C44" s="22" t="s">
        <v>14</v>
      </c>
      <c r="D44" s="23"/>
      <c r="E44" s="30"/>
      <c r="F44" s="9"/>
      <c r="G44" s="17"/>
    </row>
    <row r="45" spans="1:7" x14ac:dyDescent="0.2">
      <c r="A45" s="29"/>
      <c r="B45" s="27"/>
      <c r="C45" s="22" t="s">
        <v>15</v>
      </c>
      <c r="D45" s="23"/>
      <c r="E45" s="30"/>
      <c r="F45" s="9"/>
      <c r="G45" s="10"/>
    </row>
    <row r="46" spans="1:7" x14ac:dyDescent="0.2">
      <c r="A46" s="29"/>
      <c r="B46" s="27"/>
      <c r="C46" s="22" t="s">
        <v>16</v>
      </c>
      <c r="D46" s="23"/>
      <c r="E46" s="30"/>
      <c r="F46" s="9"/>
      <c r="G46" s="17"/>
    </row>
    <row r="47" spans="1:7" x14ac:dyDescent="0.2">
      <c r="A47" s="7"/>
      <c r="B47" s="8"/>
      <c r="C47" s="20" t="s">
        <v>17</v>
      </c>
      <c r="D47" s="23"/>
      <c r="E47" s="30"/>
      <c r="F47" s="9"/>
      <c r="G47" s="11">
        <f>G41</f>
        <v>0</v>
      </c>
    </row>
    <row r="48" spans="1:7" ht="13.5" thickBot="1" x14ac:dyDescent="0.25">
      <c r="A48" s="12"/>
      <c r="B48" s="13"/>
      <c r="C48" s="21" t="s">
        <v>30</v>
      </c>
      <c r="D48" s="24"/>
      <c r="E48" s="31"/>
      <c r="F48" s="14"/>
      <c r="G48" s="25">
        <f>G47*1.21</f>
        <v>0</v>
      </c>
    </row>
    <row r="51" spans="7:7" x14ac:dyDescent="0.2">
      <c r="G51" s="41"/>
    </row>
  </sheetData>
  <mergeCells count="1">
    <mergeCell ref="F4:G4"/>
  </mergeCells>
  <phoneticPr fontId="11" type="noConversion"/>
  <conditionalFormatting sqref="C8:C40">
    <cfRule type="expression" dxfId="3" priority="3" stopIfTrue="1">
      <formula>$E8&gt;0</formula>
    </cfRule>
  </conditionalFormatting>
  <conditionalFormatting sqref="E35">
    <cfRule type="cellIs" dxfId="2" priority="46" stopIfTrue="1" operator="equal">
      <formula>0</formula>
    </cfRule>
  </conditionalFormatting>
  <conditionalFormatting sqref="E35:F35">
    <cfRule type="cellIs" dxfId="1" priority="47" stopIfTrue="1" operator="equal">
      <formula>0</formula>
    </cfRule>
  </conditionalFormatting>
  <conditionalFormatting sqref="F35">
    <cfRule type="expression" dxfId="0" priority="45" stopIfTrue="1">
      <formula>$E35=0</formula>
    </cfRule>
  </conditionalFormatting>
  <pageMargins left="0.7" right="0.7" top="0.78740157499999996" bottom="0.78740157499999996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2024-05-20T11:56:19Z</cp:lastPrinted>
  <dcterms:created xsi:type="dcterms:W3CDTF">2024-05-20T11:27:24Z</dcterms:created>
  <dcterms:modified xsi:type="dcterms:W3CDTF">2024-09-26T06:57:29Z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6b95ba9-d50e-4074-b623-0a9711dc916f_Enabled">
    <vt:lpwstr>true</vt:lpwstr>
  </property>
  <property fmtid="{D5CDD505-2E9C-101B-9397-08002B2CF9AE}" pid="3" name="MSIP_Label_06b95ba9-d50e-4074-b623-0a9711dc916f_SetDate">
    <vt:lpwstr>2024-05-20T11:56:12Z</vt:lpwstr>
  </property>
  <property fmtid="{D5CDD505-2E9C-101B-9397-08002B2CF9AE}" pid="4" name="MSIP_Label_06b95ba9-d50e-4074-b623-0a9711dc916f_Method">
    <vt:lpwstr>Standard</vt:lpwstr>
  </property>
  <property fmtid="{D5CDD505-2E9C-101B-9397-08002B2CF9AE}" pid="5" name="MSIP_Label_06b95ba9-d50e-4074-b623-0a9711dc916f_Name">
    <vt:lpwstr>[Public]</vt:lpwstr>
  </property>
  <property fmtid="{D5CDD505-2E9C-101B-9397-08002B2CF9AE}" pid="6" name="MSIP_Label_06b95ba9-d50e-4074-b623-0a9711dc916f_SiteId">
    <vt:lpwstr>be0be093-a2ad-444c-93d9-5626e83beefc</vt:lpwstr>
  </property>
  <property fmtid="{D5CDD505-2E9C-101B-9397-08002B2CF9AE}" pid="7" name="MSIP_Label_06b95ba9-d50e-4074-b623-0a9711dc916f_ActionId">
    <vt:lpwstr>31b189a6-ec6e-45bf-a575-ed9cdb61b745</vt:lpwstr>
  </property>
  <property fmtid="{D5CDD505-2E9C-101B-9397-08002B2CF9AE}" pid="8" name="MSIP_Label_06b95ba9-d50e-4074-b623-0a9711dc916f_ContentBits">
    <vt:lpwstr>0</vt:lpwstr>
  </property>
</Properties>
</file>